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D:\01. Project\06. 줄기세포 배양액 분석\노화된 피부 변화 (마우스)\PLosONE\5차교정\"/>
    </mc:Choice>
  </mc:AlternateContent>
  <xr:revisionPtr revIDLastSave="0" documentId="13_ncr:1_{91FFC8A7-37BA-49BA-8112-8A2297F3EDE6}" xr6:coauthVersionLast="47" xr6:coauthVersionMax="47" xr10:uidLastSave="{00000000-0000-0000-0000-000000000000}"/>
  <bookViews>
    <workbookView xWindow="9690" yWindow="0" windowWidth="19110" windowHeight="14985" xr2:uid="{15F575B7-EF55-4611-9B46-7E02C0013C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0" i="1" l="1"/>
  <c r="N10" i="1"/>
  <c r="K10" i="1"/>
  <c r="K5" i="1"/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5" i="1"/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" i="1"/>
  <c r="E3" i="1"/>
</calcChain>
</file>

<file path=xl/sharedStrings.xml><?xml version="1.0" encoding="utf-8"?>
<sst xmlns="http://schemas.openxmlformats.org/spreadsheetml/2006/main" count="181" uniqueCount="106">
  <si>
    <t>Measured values for each mouse</t>
    <phoneticPr fontId="2" type="noConversion"/>
  </si>
  <si>
    <t>Group</t>
    <phoneticPr fontId="2" type="noConversion"/>
  </si>
  <si>
    <t>Sample</t>
    <phoneticPr fontId="3" type="noConversion"/>
  </si>
  <si>
    <t>Count</t>
  </si>
  <si>
    <t>Control</t>
    <phoneticPr fontId="2" type="noConversion"/>
  </si>
  <si>
    <t>UC-SC</t>
    <phoneticPr fontId="2" type="noConversion"/>
  </si>
  <si>
    <t>UC-AP</t>
    <phoneticPr fontId="2" type="noConversion"/>
  </si>
  <si>
    <t>(UCMSC-CM)</t>
    <phoneticPr fontId="2" type="noConversion"/>
  </si>
  <si>
    <t>Statistical analysis</t>
    <phoneticPr fontId="2" type="noConversion"/>
  </si>
  <si>
    <t>Anova: Single Factor</t>
  </si>
  <si>
    <t>SUMMARY</t>
  </si>
  <si>
    <t>Groups</t>
  </si>
  <si>
    <t>Sum</t>
  </si>
  <si>
    <t>Average</t>
  </si>
  <si>
    <t>Variance</t>
  </si>
  <si>
    <t>Column 1</t>
  </si>
  <si>
    <t>Column 2</t>
  </si>
  <si>
    <t>Column 3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</si>
  <si>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</si>
  <si>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</si>
  <si>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</si>
  <si>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</si>
  <si>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</si>
  <si>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</si>
  <si>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</si>
  <si>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</si>
  <si>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Between Groups</t>
  </si>
  <si>
    <t>Within Groups</t>
  </si>
  <si>
    <t>Total</t>
  </si>
  <si>
    <t>Anova</t>
    <phoneticPr fontId="2" type="noConversion"/>
  </si>
  <si>
    <t>P value</t>
    <phoneticPr fontId="2" type="noConversion"/>
  </si>
  <si>
    <t>P value summary</t>
    <phoneticPr fontId="2" type="noConversion"/>
  </si>
  <si>
    <t>Significant?</t>
    <phoneticPr fontId="2" type="noConversion"/>
  </si>
  <si>
    <t>t-Test</t>
    <phoneticPr fontId="2" type="noConversion"/>
  </si>
  <si>
    <t>P value summary</t>
  </si>
  <si>
    <t>F-Test Two-Sample for Variances</t>
  </si>
  <si>
    <t>Variable 1</t>
  </si>
  <si>
    <t>Variable 2</t>
  </si>
  <si>
    <t>Mean</t>
  </si>
  <si>
    <t>Observations</t>
  </si>
  <si>
    <t>P(F&lt;=f) one-tail</t>
  </si>
  <si>
    <t>F Critical one-tail</t>
  </si>
  <si>
    <t>Hypothesized Mean Difference</t>
  </si>
  <si>
    <t>t Stat</t>
  </si>
  <si>
    <t>P(T&lt;=t) one-tail</t>
  </si>
  <si>
    <t>t Critical one-tail</t>
  </si>
  <si>
    <t>P(T&lt;=t) two-tail</t>
  </si>
  <si>
    <t>t Critical two-tail</t>
  </si>
  <si>
    <t>t-Test: Two-Sample Assuming Unequal Variances</t>
  </si>
  <si>
    <t>Control and UC-AP</t>
    <phoneticPr fontId="2" type="noConversion"/>
  </si>
  <si>
    <t>Control and UC-SC</t>
    <phoneticPr fontId="2" type="noConversion"/>
  </si>
  <si>
    <t>UC-AP and UC-SC</t>
    <phoneticPr fontId="2" type="noConversion"/>
  </si>
  <si>
    <t>G-1(400x)-1.nd2</t>
    <phoneticPr fontId="3" type="noConversion"/>
  </si>
  <si>
    <t>G-1(400x)-2.nd2</t>
    <phoneticPr fontId="3" type="noConversion"/>
  </si>
  <si>
    <t>G-1(400x)-3.nd2</t>
    <phoneticPr fontId="3" type="noConversion"/>
  </si>
  <si>
    <t>G-1(400x)-4.nd2</t>
    <phoneticPr fontId="3" type="noConversion"/>
  </si>
  <si>
    <t>G-1(400x)-5.nd2</t>
    <phoneticPr fontId="3" type="noConversion"/>
  </si>
  <si>
    <t>G-2(400x)-1.nd2</t>
    <phoneticPr fontId="3" type="noConversion"/>
  </si>
  <si>
    <t>G-2(400x)-2.nd2</t>
    <phoneticPr fontId="3" type="noConversion"/>
  </si>
  <si>
    <t>G-2(400x)-3.nd3</t>
    <phoneticPr fontId="2" type="noConversion"/>
  </si>
  <si>
    <t>G-2(400x)-4.nd3</t>
    <phoneticPr fontId="2" type="noConversion"/>
  </si>
  <si>
    <t>G-2(400x)-5.nd3</t>
    <phoneticPr fontId="2" type="noConversion"/>
  </si>
  <si>
    <t>G-3(400x)-1.nd3</t>
    <phoneticPr fontId="2" type="noConversion"/>
  </si>
  <si>
    <t>G-3(400x)-2.nd3</t>
    <phoneticPr fontId="2" type="noConversion"/>
  </si>
  <si>
    <t>G-3(400x)-3.nd3</t>
    <phoneticPr fontId="2" type="noConversion"/>
  </si>
  <si>
    <t>G-3(400x)-4.nd3</t>
    <phoneticPr fontId="2" type="noConversion"/>
  </si>
  <si>
    <t>G-3(400x)-5.nd3</t>
    <phoneticPr fontId="2" type="noConversion"/>
  </si>
  <si>
    <t>G-4(400x)-1.nd2</t>
    <phoneticPr fontId="3" type="noConversion"/>
  </si>
  <si>
    <t>G-4(400x)-2.nd2</t>
    <phoneticPr fontId="3" type="noConversion"/>
  </si>
  <si>
    <t>G-4400x)-3.nd2</t>
    <phoneticPr fontId="3" type="noConversion"/>
  </si>
  <si>
    <t>G-4(400x)-4.nd2</t>
    <phoneticPr fontId="3" type="noConversion"/>
  </si>
  <si>
    <t>G-4(400x)-5.nd2</t>
    <phoneticPr fontId="3" type="noConversion"/>
  </si>
  <si>
    <t>G-5(400x)-1.nd2</t>
    <phoneticPr fontId="3" type="noConversion"/>
  </si>
  <si>
    <t>G-5(400x)-2.nd2</t>
    <phoneticPr fontId="3" type="noConversion"/>
  </si>
  <si>
    <t>G-5(400x)-3.nd2</t>
    <phoneticPr fontId="3" type="noConversion"/>
  </si>
  <si>
    <t>G-5(400x)-4.nd2</t>
    <phoneticPr fontId="3" type="noConversion"/>
  </si>
  <si>
    <t>G-5(400x)-5.nd2</t>
    <phoneticPr fontId="3" type="noConversion"/>
  </si>
  <si>
    <t>G-6(400x)-1.nd2</t>
    <phoneticPr fontId="3" type="noConversion"/>
  </si>
  <si>
    <t>G-6(400x)-2.nd2</t>
    <phoneticPr fontId="3" type="noConversion"/>
  </si>
  <si>
    <t>G-6(4000)-3.nd2</t>
    <phoneticPr fontId="3" type="noConversion"/>
  </si>
  <si>
    <t>G-6(400x)-4.nd2</t>
    <phoneticPr fontId="3" type="noConversion"/>
  </si>
  <si>
    <t>G-6(400x)-5.nd2</t>
    <phoneticPr fontId="3" type="noConversion"/>
  </si>
  <si>
    <t>G-7(400x)-1.nd2</t>
    <phoneticPr fontId="3" type="noConversion"/>
  </si>
  <si>
    <t>G-7(400x)-2.nd2</t>
    <phoneticPr fontId="3" type="noConversion"/>
  </si>
  <si>
    <t>G-7(400x)-3.nd2</t>
    <phoneticPr fontId="3" type="noConversion"/>
  </si>
  <si>
    <t>G-7(400x)-4.nd2</t>
    <phoneticPr fontId="3" type="noConversion"/>
  </si>
  <si>
    <t>G-7(400x)-5.nd2</t>
    <phoneticPr fontId="3" type="noConversion"/>
  </si>
  <si>
    <t>G-8(400x)-1.nd2</t>
    <phoneticPr fontId="3" type="noConversion"/>
  </si>
  <si>
    <t>G-8(400x)-2.nd2</t>
    <phoneticPr fontId="3" type="noConversion"/>
  </si>
  <si>
    <t>G-8(400x)-3.nd2</t>
    <phoneticPr fontId="3" type="noConversion"/>
  </si>
  <si>
    <t>G-8(400x)-4.nd2</t>
    <phoneticPr fontId="3" type="noConversion"/>
  </si>
  <si>
    <t>G-8(400x)-5.nd2</t>
    <phoneticPr fontId="3" type="noConversion"/>
  </si>
  <si>
    <t>G-9(400x)-1.nd2</t>
    <phoneticPr fontId="3" type="noConversion"/>
  </si>
  <si>
    <t>G-9(400x)-2.nd2</t>
    <phoneticPr fontId="3" type="noConversion"/>
  </si>
  <si>
    <t>G-9(400x)-3.nd2</t>
    <phoneticPr fontId="3" type="noConversion"/>
  </si>
  <si>
    <t>G-9(400x)-4.nd2</t>
    <phoneticPr fontId="3" type="noConversion"/>
  </si>
  <si>
    <t>G-9(400x)-5.nd2</t>
    <phoneticPr fontId="3" type="noConversion"/>
  </si>
  <si>
    <t>z</t>
    <phoneticPr fontId="2" type="noConversion"/>
  </si>
  <si>
    <t>β-galactosidase positive area [mm²]</t>
    <phoneticPr fontId="2" type="noConversion"/>
  </si>
  <si>
    <t>No. Ki-67-positive cells/mm²</t>
    <phoneticPr fontId="2" type="noConversion"/>
  </si>
  <si>
    <t>β-galactosidase positive area/cells</t>
    <phoneticPr fontId="2" type="noConversion"/>
  </si>
  <si>
    <t>Control, UC-AP, and UC-SC</t>
    <phoneticPr fontId="2" type="noConversion"/>
  </si>
  <si>
    <t>**</t>
    <phoneticPr fontId="2" type="noConversion"/>
  </si>
  <si>
    <t>Yes</t>
    <phoneticPr fontId="2" type="noConversion"/>
  </si>
  <si>
    <t>*</t>
    <phoneticPr fontId="2" type="noConversion"/>
  </si>
  <si>
    <r>
      <rPr>
        <b/>
        <sz val="11"/>
        <color theme="1"/>
        <rFont val="Calibri"/>
        <family val="3"/>
        <charset val="161"/>
      </rPr>
      <t>β</t>
    </r>
    <r>
      <rPr>
        <b/>
        <sz val="11"/>
        <color theme="1"/>
        <rFont val="맑은 고딕"/>
        <family val="3"/>
        <charset val="129"/>
        <scheme val="minor"/>
      </rPr>
      <t>-galactosidase positive area/cell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</si>
</sst>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 x14ac:knownFonts="1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Calibri"/>
      <family val="3"/>
      <charset val="161"/>
    </font>
    <font>
      <b/>
      <sz val="11"/>
      <color theme="1"/>
      <name val="맑은 고딕"/>
      <family val="3"/>
      <charset val="161"/>
      <scheme val="minor"/>
    </font>
    <font>
      <sz val="11"/>
      <color rgb="FFFF0000"/>
      <name val="맑은 고딕"/>
      <family val="2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0" xfId="0" applyFill="1">
      <alignment vertical="center"/>
    </xf>
    <xf numFmtId="0" fontId="0" fillId="5" borderId="4" xfId="0" applyFill="1" applyBorder="1">
      <alignment vertical="center"/>
    </xf>
    <xf numFmtId="0" fontId="1" fillId="0" borderId="0" xfId="0" applyFont="1" applyAlignment="1">
      <alignment horizontal="left" vertical="center"/>
    </xf>
    <xf numFmtId="0" fontId="1" fillId="4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F62FF-9895-4A86-9F06-96FA13D86B62}">
  <dimension ref="A1:Y101"/>
  <sheetViews>
    <sheetView tabSelected="1" topLeftCell="E1" workbookViewId="0">
      <selection activeCell="J12" sqref="J12"/>
    </sheetView>
  </sheetViews>
  <sheetFormatPr defaultRowHeight="16.5" x14ac:dyDescent="0.3"/>
  <cols>
    <col min="1" max="1" width="13.5" style="1" bestFit="1" customWidth="1"/>
    <col min="2" max="2" width="15.625" style="1" bestFit="1" customWidth="1"/>
    <col min="3" max="3" width="35.25" style="1" bestFit="1" customWidth="1"/>
    <col min="4" max="4" width="29.25" style="1" bestFit="1" customWidth="1"/>
    <col min="5" max="5" width="34.25" style="1" bestFit="1" customWidth="1"/>
    <col min="6" max="6" width="9" style="1"/>
    <col min="7" max="7" width="18.875" style="1" bestFit="1" customWidth="1"/>
    <col min="8" max="8" width="13.125" style="1" bestFit="1" customWidth="1"/>
    <col min="9" max="9" width="12.75" style="1" bestFit="1" customWidth="1"/>
    <col min="10" max="12" width="13.125" style="1" bestFit="1" customWidth="1"/>
    <col min="13" max="13" width="12.75" style="1" bestFit="1" customWidth="1"/>
    <col min="14" max="14" width="9" style="1"/>
    <col min="15" max="15" width="29.875" style="1" bestFit="1" customWidth="1"/>
    <col min="16" max="16" width="13.125" style="1" bestFit="1" customWidth="1"/>
    <col min="17" max="17" width="12.75" style="1" bestFit="1" customWidth="1"/>
    <col min="18" max="18" width="9" style="1"/>
    <col min="19" max="19" width="29.875" style="1" bestFit="1" customWidth="1"/>
    <col min="20" max="20" width="13.125" style="1" bestFit="1" customWidth="1"/>
    <col min="21" max="21" width="12.75" style="1" bestFit="1" customWidth="1"/>
    <col min="22" max="22" width="9" style="1"/>
    <col min="23" max="23" width="29.875" style="1" bestFit="1" customWidth="1"/>
    <col min="24" max="25" width="12.75" style="1" bestFit="1" customWidth="1"/>
    <col min="26" max="16384" width="9" style="1"/>
  </cols>
  <sheetData>
    <row r="1" spans="1:25" ht="17.25" thickBot="1" x14ac:dyDescent="0.35">
      <c r="A1" s="29" t="s">
        <v>0</v>
      </c>
      <c r="B1" s="29"/>
      <c r="C1" s="29"/>
      <c r="D1" s="29"/>
      <c r="E1" s="11"/>
      <c r="G1" s="29" t="s">
        <v>8</v>
      </c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</row>
    <row r="2" spans="1:25" ht="17.25" thickBot="1" x14ac:dyDescent="0.35">
      <c r="A2" s="2" t="s">
        <v>1</v>
      </c>
      <c r="B2" s="2" t="s">
        <v>2</v>
      </c>
      <c r="C2" s="2" t="s">
        <v>98</v>
      </c>
      <c r="D2" s="2" t="s">
        <v>99</v>
      </c>
      <c r="E2" s="12" t="s">
        <v>105</v>
      </c>
      <c r="G2" s="30" t="s">
        <v>51</v>
      </c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</row>
    <row r="3" spans="1:25" ht="17.25" thickBot="1" x14ac:dyDescent="0.35">
      <c r="A3" s="1" t="s">
        <v>4</v>
      </c>
      <c r="B3" s="1" t="s">
        <v>52</v>
      </c>
      <c r="C3" s="14">
        <v>218526312</v>
      </c>
      <c r="D3" s="19">
        <v>185.6390770257139</v>
      </c>
      <c r="E3" s="19">
        <f>C3/D3</f>
        <v>1177156.8545868751</v>
      </c>
      <c r="G3" s="31" t="s">
        <v>100</v>
      </c>
      <c r="H3" s="31"/>
      <c r="I3" s="31"/>
      <c r="K3" s="6" t="s">
        <v>29</v>
      </c>
      <c r="L3" s="6"/>
      <c r="M3" s="6"/>
    </row>
    <row r="4" spans="1:25" ht="17.25" thickBot="1" x14ac:dyDescent="0.35">
      <c r="B4" s="1" t="s">
        <v>53</v>
      </c>
      <c r="C4" s="14">
        <v>109093681</v>
      </c>
      <c r="D4" s="19">
        <v>313.26594248089219</v>
      </c>
      <c r="E4" s="19">
        <f>C4/D4</f>
        <v>348246.2221588426</v>
      </c>
      <c r="G4" s="2" t="s">
        <v>4</v>
      </c>
      <c r="H4" s="2" t="s">
        <v>6</v>
      </c>
      <c r="I4" s="2" t="s">
        <v>5</v>
      </c>
      <c r="K4" s="2" t="s">
        <v>30</v>
      </c>
      <c r="L4" s="2" t="s">
        <v>31</v>
      </c>
      <c r="M4" s="2" t="s">
        <v>32</v>
      </c>
    </row>
    <row r="5" spans="1:25" ht="17.25" thickBot="1" x14ac:dyDescent="0.35">
      <c r="B5" s="1" t="s">
        <v>54</v>
      </c>
      <c r="C5" s="14">
        <v>27842373</v>
      </c>
      <c r="D5" s="19">
        <v>348.07326942321356</v>
      </c>
      <c r="E5" s="19">
        <f t="shared" ref="E5:E47" si="0">C5/D5</f>
        <v>79989.977530125005</v>
      </c>
      <c r="G5" s="19">
        <f>E3</f>
        <v>1177156.8545868751</v>
      </c>
      <c r="H5" s="19">
        <f>E18</f>
        <v>383839.09865125001</v>
      </c>
      <c r="I5" s="19">
        <f>E33</f>
        <v>255741.46583287793</v>
      </c>
      <c r="K5" s="9">
        <f>L33</f>
        <v>2.8145313243606298E-5</v>
      </c>
      <c r="L5" s="9" t="s">
        <v>102</v>
      </c>
      <c r="M5" s="9" t="s">
        <v>103</v>
      </c>
    </row>
    <row r="6" spans="1:25" x14ac:dyDescent="0.3">
      <c r="B6" s="1" t="s">
        <v>55</v>
      </c>
      <c r="C6" s="14">
        <v>185696523</v>
      </c>
      <c r="D6" s="19">
        <v>266.85617322446376</v>
      </c>
      <c r="E6" s="19">
        <f t="shared" si="0"/>
        <v>695867.44333548914</v>
      </c>
      <c r="G6" s="19">
        <f t="shared" ref="G6:G19" si="1">E4</f>
        <v>348246.2221588426</v>
      </c>
      <c r="H6" s="19">
        <f t="shared" ref="H6:H19" si="2">E19</f>
        <v>261045.55127306251</v>
      </c>
      <c r="I6" s="19">
        <f t="shared" ref="I6:I19" si="3">E34</f>
        <v>155137.75274146636</v>
      </c>
    </row>
    <row r="7" spans="1:25" ht="17.25" thickBot="1" x14ac:dyDescent="0.35">
      <c r="B7" s="1" t="s">
        <v>56</v>
      </c>
      <c r="C7" s="14">
        <v>243947609</v>
      </c>
      <c r="D7" s="19">
        <v>278.45861553857083</v>
      </c>
      <c r="E7" s="19">
        <f t="shared" si="0"/>
        <v>876064.14521661471</v>
      </c>
      <c r="G7" s="19">
        <f t="shared" si="1"/>
        <v>79989.977530125005</v>
      </c>
      <c r="H7" s="19">
        <f t="shared" si="2"/>
        <v>284703.45708882815</v>
      </c>
      <c r="I7" s="19">
        <f t="shared" si="3"/>
        <v>344427.43331821694</v>
      </c>
      <c r="K7" s="8" t="s">
        <v>33</v>
      </c>
    </row>
    <row r="8" spans="1:25" x14ac:dyDescent="0.3">
      <c r="B8" s="1" t="s">
        <v>57</v>
      </c>
      <c r="C8" s="14">
        <v>146232985</v>
      </c>
      <c r="D8" s="19">
        <v>243.65128859624949</v>
      </c>
      <c r="E8" s="19">
        <f t="shared" si="0"/>
        <v>600173.24694851192</v>
      </c>
      <c r="G8" s="19">
        <f t="shared" si="1"/>
        <v>695867.44333548914</v>
      </c>
      <c r="H8" s="19">
        <f t="shared" si="2"/>
        <v>226241.67644499999</v>
      </c>
      <c r="I8" s="19">
        <f t="shared" si="3"/>
        <v>544517.58570791665</v>
      </c>
      <c r="K8" s="32" t="s">
        <v>49</v>
      </c>
      <c r="L8" s="32"/>
      <c r="M8" s="32"/>
      <c r="N8" s="32" t="s">
        <v>50</v>
      </c>
      <c r="O8" s="32"/>
      <c r="P8" s="32"/>
      <c r="Q8" s="32" t="s">
        <v>51</v>
      </c>
      <c r="R8" s="32"/>
      <c r="S8" s="32"/>
    </row>
    <row r="9" spans="1:25" ht="17.25" thickBot="1" x14ac:dyDescent="0.35">
      <c r="B9" s="1" t="s">
        <v>58</v>
      </c>
      <c r="C9" s="14">
        <v>741769239</v>
      </c>
      <c r="D9" s="19">
        <v>290.06105785267795</v>
      </c>
      <c r="E9" s="19">
        <f t="shared" si="0"/>
        <v>2557286.5399144501</v>
      </c>
      <c r="G9" s="19">
        <f t="shared" si="1"/>
        <v>876064.14521661471</v>
      </c>
      <c r="H9" s="19">
        <f t="shared" si="2"/>
        <v>430646.6150974764</v>
      </c>
      <c r="I9" s="19">
        <f t="shared" si="3"/>
        <v>174490.8808422845</v>
      </c>
      <c r="K9" s="7" t="s">
        <v>30</v>
      </c>
      <c r="L9" s="7" t="s">
        <v>34</v>
      </c>
      <c r="M9" s="7" t="s">
        <v>32</v>
      </c>
      <c r="N9" s="7" t="s">
        <v>30</v>
      </c>
      <c r="O9" s="7" t="s">
        <v>34</v>
      </c>
      <c r="P9" s="7" t="s">
        <v>32</v>
      </c>
      <c r="Q9" s="7" t="s">
        <v>30</v>
      </c>
      <c r="R9" s="7" t="s">
        <v>34</v>
      </c>
      <c r="S9" s="7" t="s">
        <v>32</v>
      </c>
    </row>
    <row r="10" spans="1:25" ht="17.25" thickBot="1" x14ac:dyDescent="0.35">
      <c r="B10" s="1" t="s">
        <v>59</v>
      </c>
      <c r="C10" s="14">
        <v>254309814</v>
      </c>
      <c r="D10" s="19">
        <v>371.2781540514278</v>
      </c>
      <c r="E10" s="19">
        <f t="shared" si="0"/>
        <v>684957.65566851571</v>
      </c>
      <c r="G10" s="19">
        <f t="shared" si="1"/>
        <v>600173.24694851192</v>
      </c>
      <c r="H10" s="19">
        <f t="shared" si="2"/>
        <v>282288.10722185002</v>
      </c>
      <c r="I10" s="19">
        <f t="shared" si="3"/>
        <v>114543.50818344232</v>
      </c>
      <c r="K10" s="10">
        <f>P44</f>
        <v>1.0396924387540975E-2</v>
      </c>
      <c r="L10" s="10" t="s">
        <v>104</v>
      </c>
      <c r="M10" s="10" t="s">
        <v>103</v>
      </c>
      <c r="N10" s="10">
        <f>T44</f>
        <v>2.9607811719983634E-4</v>
      </c>
      <c r="O10" s="10" t="s">
        <v>102</v>
      </c>
      <c r="P10" s="10" t="s">
        <v>103</v>
      </c>
      <c r="Q10" s="10">
        <f>X44</f>
        <v>8.7010496508232935E-3</v>
      </c>
      <c r="R10" s="10" t="s">
        <v>102</v>
      </c>
      <c r="S10" s="10" t="s">
        <v>103</v>
      </c>
    </row>
    <row r="11" spans="1:25" x14ac:dyDescent="0.3">
      <c r="B11" s="1" t="s">
        <v>60</v>
      </c>
      <c r="C11" s="14">
        <v>281958501</v>
      </c>
      <c r="D11" s="19">
        <v>220.44640396803527</v>
      </c>
      <c r="E11" s="19">
        <f t="shared" si="0"/>
        <v>1279034.2501612501</v>
      </c>
      <c r="G11" s="19">
        <f t="shared" si="1"/>
        <v>2557286.5399144501</v>
      </c>
      <c r="H11" s="19">
        <f t="shared" si="2"/>
        <v>929361.81737265631</v>
      </c>
      <c r="I11" s="19">
        <f t="shared" si="3"/>
        <v>464124.91347104165</v>
      </c>
    </row>
    <row r="12" spans="1:25" x14ac:dyDescent="0.3">
      <c r="B12" s="1" t="s">
        <v>61</v>
      </c>
      <c r="C12" s="15">
        <v>170153215</v>
      </c>
      <c r="D12" s="19">
        <v>278.45861553857083</v>
      </c>
      <c r="E12" s="19">
        <f t="shared" si="0"/>
        <v>611053.87122213549</v>
      </c>
      <c r="G12" s="19">
        <f t="shared" si="1"/>
        <v>684957.65566851571</v>
      </c>
      <c r="H12" s="19">
        <f t="shared" si="2"/>
        <v>248038.48667570835</v>
      </c>
      <c r="I12" s="19">
        <f t="shared" si="3"/>
        <v>167531.80393284091</v>
      </c>
    </row>
    <row r="13" spans="1:25" x14ac:dyDescent="0.3">
      <c r="B13" s="1" t="s">
        <v>62</v>
      </c>
      <c r="C13" s="14">
        <v>408144978</v>
      </c>
      <c r="D13" s="19">
        <v>243.65128859624949</v>
      </c>
      <c r="E13" s="19">
        <f t="shared" si="0"/>
        <v>1675119.3082189288</v>
      </c>
      <c r="G13" s="19">
        <f t="shared" si="1"/>
        <v>1279034.2501612501</v>
      </c>
      <c r="H13" s="19">
        <f t="shared" si="2"/>
        <v>241534.95437703124</v>
      </c>
      <c r="I13" s="19">
        <f t="shared" si="3"/>
        <v>300739.60322272958</v>
      </c>
    </row>
    <row r="14" spans="1:25" x14ac:dyDescent="0.3">
      <c r="B14" s="1" t="s">
        <v>63</v>
      </c>
      <c r="C14" s="15">
        <v>400833328</v>
      </c>
      <c r="D14" s="19">
        <v>232.04884628214239</v>
      </c>
      <c r="E14" s="19">
        <f t="shared" si="0"/>
        <v>1727366.174933</v>
      </c>
      <c r="G14" s="19">
        <f t="shared" si="1"/>
        <v>611053.87122213549</v>
      </c>
      <c r="H14" s="19">
        <f t="shared" si="2"/>
        <v>624130.49373193749</v>
      </c>
      <c r="I14" s="19">
        <f t="shared" si="3"/>
        <v>90663.302854806039</v>
      </c>
    </row>
    <row r="15" spans="1:25" x14ac:dyDescent="0.3">
      <c r="B15" s="1" t="s">
        <v>64</v>
      </c>
      <c r="C15" s="14">
        <v>310042982</v>
      </c>
      <c r="D15" s="19">
        <v>255.25373091035661</v>
      </c>
      <c r="E15" s="19">
        <f t="shared" si="0"/>
        <v>1214646.2302205684</v>
      </c>
      <c r="G15" s="19">
        <f t="shared" si="1"/>
        <v>1675119.3082189288</v>
      </c>
      <c r="H15" s="19">
        <f t="shared" si="2"/>
        <v>889734.67407096177</v>
      </c>
      <c r="I15" s="19">
        <f t="shared" si="3"/>
        <v>184312.94147322033</v>
      </c>
    </row>
    <row r="16" spans="1:25" x14ac:dyDescent="0.3">
      <c r="B16" s="1" t="s">
        <v>65</v>
      </c>
      <c r="C16" s="14">
        <v>283992205</v>
      </c>
      <c r="D16" s="19">
        <v>208.84396165392815</v>
      </c>
      <c r="E16" s="19">
        <f t="shared" si="0"/>
        <v>1359829.6199274305</v>
      </c>
      <c r="G16" s="19">
        <f t="shared" si="1"/>
        <v>1727366.174933</v>
      </c>
      <c r="H16" s="19">
        <f t="shared" si="2"/>
        <v>42916.362192229171</v>
      </c>
      <c r="I16" s="19">
        <f t="shared" si="3"/>
        <v>153544.46668743479</v>
      </c>
    </row>
    <row r="17" spans="1:25" x14ac:dyDescent="0.3">
      <c r="A17" s="4"/>
      <c r="B17" s="4" t="s">
        <v>66</v>
      </c>
      <c r="C17" s="17">
        <v>136548682</v>
      </c>
      <c r="D17" s="20">
        <v>348.07326942321356</v>
      </c>
      <c r="E17" s="20">
        <f t="shared" si="0"/>
        <v>392298.67385758337</v>
      </c>
      <c r="G17" s="19">
        <f t="shared" si="1"/>
        <v>1214646.2302205684</v>
      </c>
      <c r="H17" s="19">
        <f t="shared" si="2"/>
        <v>441962.0163735</v>
      </c>
      <c r="I17" s="19">
        <f t="shared" si="3"/>
        <v>102453.30679402663</v>
      </c>
    </row>
    <row r="18" spans="1:25" x14ac:dyDescent="0.3">
      <c r="A18" s="1" t="s">
        <v>6</v>
      </c>
      <c r="B18" s="1" t="s">
        <v>67</v>
      </c>
      <c r="C18" s="14">
        <v>164778427</v>
      </c>
      <c r="D18" s="19">
        <v>429.29036562196342</v>
      </c>
      <c r="E18" s="19">
        <f t="shared" si="0"/>
        <v>383839.09865125001</v>
      </c>
      <c r="G18" s="19">
        <f t="shared" si="1"/>
        <v>1359829.6199274305</v>
      </c>
      <c r="H18" s="19">
        <f t="shared" si="2"/>
        <v>948924.58072786476</v>
      </c>
      <c r="I18" s="19">
        <f t="shared" si="3"/>
        <v>19220.567264931193</v>
      </c>
    </row>
    <row r="19" spans="1:25" ht="17.25" thickBot="1" x14ac:dyDescent="0.35">
      <c r="A19" s="1" t="s">
        <v>7</v>
      </c>
      <c r="B19" s="1" t="s">
        <v>68</v>
      </c>
      <c r="C19" s="14">
        <v>60575319</v>
      </c>
      <c r="D19" s="19">
        <v>232.04884628214239</v>
      </c>
      <c r="E19" s="19">
        <f t="shared" si="0"/>
        <v>261045.55127306251</v>
      </c>
      <c r="G19" s="21">
        <f t="shared" si="1"/>
        <v>392298.67385758337</v>
      </c>
      <c r="H19" s="21">
        <f t="shared" si="2"/>
        <v>1129200.1309950596</v>
      </c>
      <c r="I19" s="21">
        <f t="shared" si="3"/>
        <v>210123.15902630618</v>
      </c>
    </row>
    <row r="20" spans="1:25" x14ac:dyDescent="0.3">
      <c r="B20" s="1" t="s">
        <v>69</v>
      </c>
      <c r="C20" s="14">
        <v>105704174</v>
      </c>
      <c r="D20" s="19">
        <v>371.2781540514278</v>
      </c>
      <c r="E20" s="19">
        <f t="shared" si="0"/>
        <v>284703.45708882815</v>
      </c>
    </row>
    <row r="21" spans="1:25" x14ac:dyDescent="0.3">
      <c r="B21" s="1" t="s">
        <v>70</v>
      </c>
      <c r="C21" s="14">
        <v>99748328</v>
      </c>
      <c r="D21" s="19">
        <v>440.89280793607054</v>
      </c>
      <c r="E21" s="19">
        <f t="shared" si="0"/>
        <v>226241.67644499999</v>
      </c>
      <c r="G21" s="28" t="s">
        <v>101</v>
      </c>
      <c r="H21" s="28"/>
      <c r="I21" s="28"/>
      <c r="J21" s="28"/>
      <c r="K21" s="28"/>
      <c r="L21" s="28"/>
      <c r="M21" s="28"/>
      <c r="O21" s="28" t="s">
        <v>49</v>
      </c>
      <c r="P21" s="28"/>
      <c r="Q21" s="28"/>
      <c r="S21" s="28" t="s">
        <v>50</v>
      </c>
      <c r="T21" s="28"/>
      <c r="U21" s="28"/>
      <c r="W21" s="28" t="s">
        <v>51</v>
      </c>
      <c r="X21" s="28"/>
      <c r="Y21" s="28"/>
    </row>
    <row r="22" spans="1:25" x14ac:dyDescent="0.3">
      <c r="B22" s="1" t="s">
        <v>71</v>
      </c>
      <c r="C22" s="14">
        <v>264817282.99999997</v>
      </c>
      <c r="D22" s="19">
        <v>614.92944264767732</v>
      </c>
      <c r="E22" s="19">
        <f t="shared" si="0"/>
        <v>430646.6150974764</v>
      </c>
      <c r="G22" s="27" t="s">
        <v>9</v>
      </c>
      <c r="H22" s="27"/>
      <c r="I22" s="27"/>
      <c r="J22" s="27"/>
      <c r="K22" s="27"/>
      <c r="L22" s="27"/>
      <c r="M22" s="27"/>
      <c r="O22" s="27" t="s">
        <v>35</v>
      </c>
      <c r="P22" s="27"/>
      <c r="Q22" s="27"/>
      <c r="S22" s="27" t="s">
        <v>35</v>
      </c>
      <c r="T22" s="27"/>
      <c r="U22" s="27"/>
      <c r="W22" s="27" t="s">
        <v>35</v>
      </c>
      <c r="X22" s="27"/>
      <c r="Y22" s="27"/>
    </row>
    <row r="23" spans="1:25" ht="17.25" thickBot="1" x14ac:dyDescent="0.35">
      <c r="B23" s="1" t="s">
        <v>72</v>
      </c>
      <c r="C23" s="14">
        <v>81880787</v>
      </c>
      <c r="D23" s="19">
        <v>290.06105785267795</v>
      </c>
      <c r="E23" s="19">
        <f t="shared" si="0"/>
        <v>282288.10722185002</v>
      </c>
      <c r="G23"/>
      <c r="H23"/>
      <c r="I23"/>
      <c r="J23"/>
      <c r="K23"/>
      <c r="L23"/>
      <c r="M23"/>
      <c r="O23"/>
      <c r="P23"/>
      <c r="Q23"/>
      <c r="S23"/>
      <c r="T23"/>
      <c r="U23"/>
      <c r="W23"/>
      <c r="X23"/>
      <c r="Y23"/>
    </row>
    <row r="24" spans="1:25" ht="17.25" thickBot="1" x14ac:dyDescent="0.35">
      <c r="B24" s="1" t="s">
        <v>73</v>
      </c>
      <c r="C24" s="14">
        <v>172525870</v>
      </c>
      <c r="D24" s="19">
        <v>185.6390770257139</v>
      </c>
      <c r="E24" s="19">
        <f t="shared" si="0"/>
        <v>929361.81737265631</v>
      </c>
      <c r="G24" t="s">
        <v>10</v>
      </c>
      <c r="H24"/>
      <c r="I24"/>
      <c r="J24"/>
      <c r="K24"/>
      <c r="L24"/>
      <c r="M24"/>
      <c r="O24" s="23"/>
      <c r="P24" s="23" t="s">
        <v>36</v>
      </c>
      <c r="Q24" s="23" t="s">
        <v>37</v>
      </c>
      <c r="S24" s="23"/>
      <c r="T24" s="23" t="s">
        <v>36</v>
      </c>
      <c r="U24" s="23" t="s">
        <v>37</v>
      </c>
      <c r="W24" s="23"/>
      <c r="X24" s="23" t="s">
        <v>36</v>
      </c>
      <c r="Y24" s="23" t="s">
        <v>37</v>
      </c>
    </row>
    <row r="25" spans="1:25" x14ac:dyDescent="0.3">
      <c r="B25" s="1" t="s">
        <v>74</v>
      </c>
      <c r="C25" s="14">
        <v>86335567</v>
      </c>
      <c r="D25" s="19">
        <v>348.07326942321356</v>
      </c>
      <c r="E25" s="19">
        <f t="shared" si="0"/>
        <v>248038.48667570835</v>
      </c>
      <c r="G25" s="23" t="s">
        <v>11</v>
      </c>
      <c r="H25" s="23" t="s">
        <v>3</v>
      </c>
      <c r="I25" s="23" t="s">
        <v>12</v>
      </c>
      <c r="J25" s="23" t="s">
        <v>13</v>
      </c>
      <c r="K25" s="23" t="s">
        <v>14</v>
      </c>
      <c r="L25"/>
      <c r="M25"/>
      <c r="O25" t="s">
        <v>38</v>
      </c>
      <c r="P25">
        <v>1018606.0142600214</v>
      </c>
      <c r="Q25">
        <v>490971.20148629445</v>
      </c>
      <c r="S25" t="s">
        <v>38</v>
      </c>
      <c r="T25">
        <v>1018606.0142600214</v>
      </c>
      <c r="U25">
        <v>218771.51275690284</v>
      </c>
      <c r="W25" t="s">
        <v>38</v>
      </c>
      <c r="X25">
        <v>490971.20148629445</v>
      </c>
      <c r="Y25">
        <v>218771.51275690284</v>
      </c>
    </row>
    <row r="26" spans="1:25" x14ac:dyDescent="0.3">
      <c r="B26" s="1" t="s">
        <v>75</v>
      </c>
      <c r="C26" s="14">
        <v>112095815</v>
      </c>
      <c r="D26" s="19">
        <v>464.09769256428478</v>
      </c>
      <c r="E26" s="19">
        <f t="shared" si="0"/>
        <v>241534.95437703124</v>
      </c>
      <c r="G26" t="s">
        <v>15</v>
      </c>
      <c r="H26">
        <v>15</v>
      </c>
      <c r="I26">
        <v>15279090.21390032</v>
      </c>
      <c r="J26">
        <v>1018606.0142600214</v>
      </c>
      <c r="K26">
        <v>417738750546.03192</v>
      </c>
      <c r="L26"/>
      <c r="M26"/>
      <c r="O26" t="s">
        <v>14</v>
      </c>
      <c r="P26">
        <v>417738750546.03192</v>
      </c>
      <c r="Q26">
        <v>109609726448.60696</v>
      </c>
      <c r="S26" t="s">
        <v>14</v>
      </c>
      <c r="T26">
        <v>417738750546.03192</v>
      </c>
      <c r="U26">
        <v>20354409888.711201</v>
      </c>
      <c r="W26" t="s">
        <v>14</v>
      </c>
      <c r="X26">
        <v>109609726448.60696</v>
      </c>
      <c r="Y26">
        <v>20354409888.711201</v>
      </c>
    </row>
    <row r="27" spans="1:25" x14ac:dyDescent="0.3">
      <c r="B27" s="1" t="s">
        <v>76</v>
      </c>
      <c r="C27" s="14">
        <v>144828761</v>
      </c>
      <c r="D27" s="19">
        <v>232.04884628214239</v>
      </c>
      <c r="E27" s="19">
        <f t="shared" si="0"/>
        <v>624130.49373193749</v>
      </c>
      <c r="G27" t="s">
        <v>16</v>
      </c>
      <c r="H27">
        <v>15</v>
      </c>
      <c r="I27">
        <v>7364568.022294417</v>
      </c>
      <c r="J27">
        <v>490971.20148629445</v>
      </c>
      <c r="K27">
        <v>109609726448.60696</v>
      </c>
      <c r="L27"/>
      <c r="M27"/>
      <c r="O27" t="s">
        <v>39</v>
      </c>
      <c r="P27">
        <v>15</v>
      </c>
      <c r="Q27">
        <v>15</v>
      </c>
      <c r="S27" t="s">
        <v>39</v>
      </c>
      <c r="T27">
        <v>15</v>
      </c>
      <c r="U27">
        <v>15</v>
      </c>
      <c r="W27" t="s">
        <v>39</v>
      </c>
      <c r="X27">
        <v>15</v>
      </c>
      <c r="Y27">
        <v>15</v>
      </c>
    </row>
    <row r="28" spans="1:25" ht="17.25" thickBot="1" x14ac:dyDescent="0.35">
      <c r="B28" s="1" t="s">
        <v>77</v>
      </c>
      <c r="C28" s="14">
        <v>268400476.00000003</v>
      </c>
      <c r="D28" s="19">
        <v>301.66350016678507</v>
      </c>
      <c r="E28" s="19">
        <f t="shared" si="0"/>
        <v>889734.67407096177</v>
      </c>
      <c r="G28" s="22" t="s">
        <v>17</v>
      </c>
      <c r="H28" s="22">
        <v>15</v>
      </c>
      <c r="I28" s="22">
        <v>3281572.6913535427</v>
      </c>
      <c r="J28" s="22">
        <v>218771.51275690284</v>
      </c>
      <c r="K28" s="22">
        <v>20354409888.711201</v>
      </c>
      <c r="L28"/>
      <c r="M28"/>
      <c r="O28" t="s">
        <v>21</v>
      </c>
      <c r="P28">
        <v>14</v>
      </c>
      <c r="Q28">
        <v>14</v>
      </c>
      <c r="S28" t="s">
        <v>21</v>
      </c>
      <c r="T28">
        <v>14</v>
      </c>
      <c r="U28">
        <v>14</v>
      </c>
      <c r="W28" t="s">
        <v>21</v>
      </c>
      <c r="X28">
        <v>14</v>
      </c>
      <c r="Y28">
        <v>14</v>
      </c>
    </row>
    <row r="29" spans="1:25" x14ac:dyDescent="0.3">
      <c r="B29" s="1" t="s">
        <v>78</v>
      </c>
      <c r="C29" s="14">
        <v>29876077</v>
      </c>
      <c r="D29" s="19">
        <v>696.14653884642712</v>
      </c>
      <c r="E29" s="19">
        <f t="shared" si="0"/>
        <v>42916.362192229171</v>
      </c>
      <c r="G29"/>
      <c r="H29"/>
      <c r="I29"/>
      <c r="J29"/>
      <c r="K29"/>
      <c r="L29"/>
      <c r="M29"/>
      <c r="O29" t="s">
        <v>23</v>
      </c>
      <c r="P29">
        <v>3.8111467301389381</v>
      </c>
      <c r="Q29"/>
      <c r="S29" t="s">
        <v>23</v>
      </c>
      <c r="T29">
        <v>20.52325529602874</v>
      </c>
      <c r="U29"/>
      <c r="W29" t="s">
        <v>23</v>
      </c>
      <c r="X29">
        <v>5.3850603897584781</v>
      </c>
      <c r="Y29"/>
    </row>
    <row r="30" spans="1:25" x14ac:dyDescent="0.3">
      <c r="B30" s="1" t="s">
        <v>79</v>
      </c>
      <c r="C30" s="14">
        <v>102556776</v>
      </c>
      <c r="D30" s="19">
        <v>232.04884628214239</v>
      </c>
      <c r="E30" s="19">
        <f t="shared" si="0"/>
        <v>441962.0163735</v>
      </c>
      <c r="G30"/>
      <c r="H30"/>
      <c r="I30"/>
      <c r="J30"/>
      <c r="K30"/>
      <c r="L30"/>
      <c r="M30"/>
      <c r="O30" s="25" t="s">
        <v>40</v>
      </c>
      <c r="P30" s="25">
        <v>8.7311230513814619E-3</v>
      </c>
      <c r="Q30" s="25"/>
      <c r="S30" s="25" t="s">
        <v>40</v>
      </c>
      <c r="T30" s="25">
        <v>6.2546279591282011E-7</v>
      </c>
      <c r="U30" s="25"/>
      <c r="W30" s="25" t="s">
        <v>40</v>
      </c>
      <c r="X30" s="25">
        <v>1.6481983361761321E-3</v>
      </c>
      <c r="Y30" s="25"/>
    </row>
    <row r="31" spans="1:25" ht="17.25" thickBot="1" x14ac:dyDescent="0.35">
      <c r="B31" s="1" t="s">
        <v>80</v>
      </c>
      <c r="C31" s="14">
        <v>264236225</v>
      </c>
      <c r="D31" s="19">
        <v>278.45861553857083</v>
      </c>
      <c r="E31" s="19">
        <f t="shared" si="0"/>
        <v>948924.58072786476</v>
      </c>
      <c r="G31" t="s">
        <v>18</v>
      </c>
      <c r="H31"/>
      <c r="I31"/>
      <c r="J31"/>
      <c r="K31"/>
      <c r="L31"/>
      <c r="M31"/>
      <c r="O31" s="22" t="s">
        <v>41</v>
      </c>
      <c r="P31" s="22">
        <v>2.4837257411282234</v>
      </c>
      <c r="Q31" s="22"/>
      <c r="S31" s="22" t="s">
        <v>41</v>
      </c>
      <c r="T31" s="22">
        <v>2.4837257411282234</v>
      </c>
      <c r="U31" s="22"/>
      <c r="W31" s="22" t="s">
        <v>41</v>
      </c>
      <c r="X31" s="22">
        <v>2.4837257411282234</v>
      </c>
      <c r="Y31" s="22"/>
    </row>
    <row r="32" spans="1:25" x14ac:dyDescent="0.3">
      <c r="A32" s="4"/>
      <c r="B32" s="4" t="s">
        <v>81</v>
      </c>
      <c r="C32" s="17">
        <v>275131067</v>
      </c>
      <c r="D32" s="20">
        <v>243.65128859624949</v>
      </c>
      <c r="E32" s="20">
        <f t="shared" si="0"/>
        <v>1129200.1309950596</v>
      </c>
      <c r="G32" s="23" t="s">
        <v>19</v>
      </c>
      <c r="H32" s="23" t="s">
        <v>20</v>
      </c>
      <c r="I32" s="23" t="s">
        <v>21</v>
      </c>
      <c r="J32" s="23" t="s">
        <v>22</v>
      </c>
      <c r="K32" s="23" t="s">
        <v>23</v>
      </c>
      <c r="L32" s="24" t="s">
        <v>24</v>
      </c>
      <c r="M32" s="23" t="s">
        <v>25</v>
      </c>
    </row>
    <row r="33" spans="1:25" x14ac:dyDescent="0.3">
      <c r="A33" s="1" t="s">
        <v>5</v>
      </c>
      <c r="B33" s="3" t="s">
        <v>82</v>
      </c>
      <c r="C33" s="14">
        <v>127590701</v>
      </c>
      <c r="D33" s="19">
        <v>498.9050195066061</v>
      </c>
      <c r="E33" s="19">
        <f t="shared" si="0"/>
        <v>255741.46583287793</v>
      </c>
      <c r="F33"/>
      <c r="G33" t="s">
        <v>26</v>
      </c>
      <c r="H33">
        <v>4961131979949.4297</v>
      </c>
      <c r="I33">
        <v>2</v>
      </c>
      <c r="J33">
        <v>2480565989974.7148</v>
      </c>
      <c r="K33">
        <v>13.587107441171982</v>
      </c>
      <c r="L33" s="25">
        <v>2.8145313243606298E-5</v>
      </c>
      <c r="M33">
        <v>3.2199422931761248</v>
      </c>
      <c r="O33" s="27" t="s">
        <v>48</v>
      </c>
      <c r="P33" s="27"/>
      <c r="Q33" s="27"/>
      <c r="S33" s="27" t="s">
        <v>48</v>
      </c>
      <c r="T33" s="27"/>
      <c r="U33" s="27"/>
      <c r="W33" s="27" t="s">
        <v>48</v>
      </c>
      <c r="X33" s="27"/>
      <c r="Y33" s="27"/>
    </row>
    <row r="34" spans="1:25" ht="17.25" thickBot="1" x14ac:dyDescent="0.35">
      <c r="B34" s="1" t="s">
        <v>83</v>
      </c>
      <c r="C34" s="14">
        <v>93598795</v>
      </c>
      <c r="D34" s="19">
        <v>603.32700033357014</v>
      </c>
      <c r="E34" s="19">
        <f t="shared" si="0"/>
        <v>155137.75274146636</v>
      </c>
      <c r="F34"/>
      <c r="G34" t="s">
        <v>27</v>
      </c>
      <c r="H34">
        <v>7667840416366.9043</v>
      </c>
      <c r="I34">
        <v>42</v>
      </c>
      <c r="J34">
        <v>182567628961.11676</v>
      </c>
      <c r="K34"/>
      <c r="L34" s="25"/>
      <c r="M34"/>
      <c r="O34"/>
      <c r="P34"/>
      <c r="Q34"/>
      <c r="S34"/>
      <c r="T34"/>
      <c r="U34"/>
      <c r="W34"/>
      <c r="X34"/>
      <c r="Y34"/>
    </row>
    <row r="35" spans="1:25" x14ac:dyDescent="0.3">
      <c r="B35" s="1" t="s">
        <v>84</v>
      </c>
      <c r="C35" s="14">
        <v>271741561</v>
      </c>
      <c r="D35" s="19">
        <v>788.9660773592841</v>
      </c>
      <c r="E35" s="19">
        <f t="shared" si="0"/>
        <v>344427.43331821694</v>
      </c>
      <c r="G35"/>
      <c r="H35"/>
      <c r="I35"/>
      <c r="J35"/>
      <c r="K35"/>
      <c r="L35" s="25"/>
      <c r="M35"/>
      <c r="O35" s="23"/>
      <c r="P35" s="23" t="s">
        <v>36</v>
      </c>
      <c r="Q35" s="23" t="s">
        <v>37</v>
      </c>
      <c r="S35" s="23"/>
      <c r="T35" s="23" t="s">
        <v>36</v>
      </c>
      <c r="U35" s="23" t="s">
        <v>37</v>
      </c>
      <c r="W35" s="23"/>
      <c r="X35" s="23" t="s">
        <v>36</v>
      </c>
      <c r="Y35" s="23" t="s">
        <v>37</v>
      </c>
    </row>
    <row r="36" spans="1:25" ht="17.25" thickBot="1" x14ac:dyDescent="0.35">
      <c r="B36" s="1" t="s">
        <v>85</v>
      </c>
      <c r="C36" s="14">
        <v>360110831</v>
      </c>
      <c r="D36" s="19">
        <v>661.33921190410581</v>
      </c>
      <c r="E36" s="19">
        <f t="shared" si="0"/>
        <v>544517.58570791665</v>
      </c>
      <c r="G36" s="22" t="s">
        <v>28</v>
      </c>
      <c r="H36" s="22">
        <v>12628972396316.334</v>
      </c>
      <c r="I36" s="22">
        <v>44</v>
      </c>
      <c r="J36" s="22"/>
      <c r="K36" s="22"/>
      <c r="L36" s="26"/>
      <c r="M36" s="22"/>
      <c r="O36" t="s">
        <v>38</v>
      </c>
      <c r="P36">
        <v>1018606.0142600214</v>
      </c>
      <c r="Q36">
        <v>490971.20148629445</v>
      </c>
      <c r="S36" t="s">
        <v>38</v>
      </c>
      <c r="T36">
        <v>1018606.0142600214</v>
      </c>
      <c r="U36">
        <v>218771.51275690284</v>
      </c>
      <c r="W36" t="s">
        <v>38</v>
      </c>
      <c r="X36">
        <v>490971.20148629445</v>
      </c>
      <c r="Y36">
        <v>218771.51275690284</v>
      </c>
    </row>
    <row r="37" spans="1:25" x14ac:dyDescent="0.3">
      <c r="B37" s="1" t="s">
        <v>86</v>
      </c>
      <c r="C37" s="14">
        <v>117422182</v>
      </c>
      <c r="D37" s="19">
        <v>672.94165421821288</v>
      </c>
      <c r="E37" s="19">
        <f t="shared" si="0"/>
        <v>174490.8808422845</v>
      </c>
      <c r="O37" t="s">
        <v>14</v>
      </c>
      <c r="P37">
        <v>417738750546.03192</v>
      </c>
      <c r="Q37">
        <v>109609726448.60696</v>
      </c>
      <c r="S37" t="s">
        <v>14</v>
      </c>
      <c r="T37">
        <v>417738750546.03192</v>
      </c>
      <c r="U37">
        <v>20354409888.711201</v>
      </c>
      <c r="W37" t="s">
        <v>14</v>
      </c>
      <c r="X37">
        <v>109609726448.60696</v>
      </c>
      <c r="Y37">
        <v>20354409888.711201</v>
      </c>
    </row>
    <row r="38" spans="1:25" x14ac:dyDescent="0.3">
      <c r="B38" s="1" t="s">
        <v>87</v>
      </c>
      <c r="C38" s="14">
        <v>86383989</v>
      </c>
      <c r="D38" s="19">
        <v>754.15875041696268</v>
      </c>
      <c r="E38" s="19">
        <f t="shared" si="0"/>
        <v>114543.50818344232</v>
      </c>
      <c r="O38" t="s">
        <v>39</v>
      </c>
      <c r="P38">
        <v>15</v>
      </c>
      <c r="Q38">
        <v>15</v>
      </c>
      <c r="S38" t="s">
        <v>39</v>
      </c>
      <c r="T38">
        <v>15</v>
      </c>
      <c r="U38">
        <v>15</v>
      </c>
      <c r="W38" t="s">
        <v>39</v>
      </c>
      <c r="X38">
        <v>15</v>
      </c>
      <c r="Y38">
        <v>15</v>
      </c>
    </row>
    <row r="39" spans="1:25" x14ac:dyDescent="0.3">
      <c r="B39" s="1" t="s">
        <v>88</v>
      </c>
      <c r="C39" s="14">
        <v>613888009</v>
      </c>
      <c r="D39" s="19">
        <v>1322.6784238082116</v>
      </c>
      <c r="E39" s="19">
        <f t="shared" si="0"/>
        <v>464124.91347104165</v>
      </c>
      <c r="O39" t="s">
        <v>42</v>
      </c>
      <c r="P39">
        <v>0</v>
      </c>
      <c r="Q39"/>
      <c r="S39" t="s">
        <v>42</v>
      </c>
      <c r="T39">
        <v>0</v>
      </c>
      <c r="U39"/>
      <c r="W39" t="s">
        <v>42</v>
      </c>
      <c r="X39">
        <v>0</v>
      </c>
      <c r="Y39"/>
    </row>
    <row r="40" spans="1:25" x14ac:dyDescent="0.3">
      <c r="B40" s="1" t="s">
        <v>89</v>
      </c>
      <c r="C40" s="14">
        <v>149670913</v>
      </c>
      <c r="D40" s="19">
        <v>893.38805818624814</v>
      </c>
      <c r="E40" s="19">
        <f t="shared" si="0"/>
        <v>167531.80393284091</v>
      </c>
      <c r="O40" t="s">
        <v>21</v>
      </c>
      <c r="P40">
        <v>21</v>
      </c>
      <c r="Q40"/>
      <c r="S40" t="s">
        <v>21</v>
      </c>
      <c r="T40">
        <v>15</v>
      </c>
      <c r="U40"/>
      <c r="W40" t="s">
        <v>21</v>
      </c>
      <c r="X40">
        <v>19</v>
      </c>
      <c r="Y40"/>
    </row>
    <row r="41" spans="1:25" x14ac:dyDescent="0.3">
      <c r="B41" s="1" t="s">
        <v>90</v>
      </c>
      <c r="C41" s="14">
        <v>170976381</v>
      </c>
      <c r="D41" s="19">
        <v>568.51967339124883</v>
      </c>
      <c r="E41" s="19">
        <f t="shared" si="0"/>
        <v>300739.60322272958</v>
      </c>
      <c r="O41" t="s">
        <v>43</v>
      </c>
      <c r="P41">
        <v>2.8140397226015672</v>
      </c>
      <c r="Q41"/>
      <c r="S41" t="s">
        <v>43</v>
      </c>
      <c r="T41">
        <v>4.6801796820707038</v>
      </c>
      <c r="U41"/>
      <c r="W41" t="s">
        <v>43</v>
      </c>
      <c r="X41">
        <v>2.9242970841909166</v>
      </c>
      <c r="Y41"/>
    </row>
    <row r="42" spans="1:25" x14ac:dyDescent="0.3">
      <c r="B42" s="1" t="s">
        <v>91</v>
      </c>
      <c r="C42" s="14">
        <v>61011113</v>
      </c>
      <c r="D42" s="19">
        <v>672.94165421821288</v>
      </c>
      <c r="E42" s="19">
        <f t="shared" si="0"/>
        <v>90663.302854806039</v>
      </c>
      <c r="O42" t="s">
        <v>44</v>
      </c>
      <c r="P42">
        <v>5.1984621937704876E-3</v>
      </c>
      <c r="Q42"/>
      <c r="S42" t="s">
        <v>44</v>
      </c>
      <c r="T42">
        <v>1.4803905859991817E-4</v>
      </c>
      <c r="U42"/>
      <c r="W42" t="s">
        <v>44</v>
      </c>
      <c r="X42">
        <v>4.3505248254116467E-3</v>
      </c>
      <c r="Y42"/>
    </row>
    <row r="43" spans="1:25" x14ac:dyDescent="0.3">
      <c r="B43" s="1" t="s">
        <v>92</v>
      </c>
      <c r="C43" s="14">
        <v>378511008</v>
      </c>
      <c r="D43" s="19">
        <v>2053.6322895969602</v>
      </c>
      <c r="E43" s="19">
        <f t="shared" si="0"/>
        <v>184312.94147322033</v>
      </c>
      <c r="O43" t="s">
        <v>45</v>
      </c>
      <c r="P43">
        <v>1.7207429028118781</v>
      </c>
      <c r="Q43"/>
      <c r="S43" t="s">
        <v>45</v>
      </c>
      <c r="T43">
        <v>1.7530503556925723</v>
      </c>
      <c r="U43"/>
      <c r="W43" t="s">
        <v>45</v>
      </c>
      <c r="X43">
        <v>1.7291328115213698</v>
      </c>
      <c r="Y43"/>
    </row>
    <row r="44" spans="1:25" x14ac:dyDescent="0.3">
      <c r="B44" s="1" t="s">
        <v>93</v>
      </c>
      <c r="C44" s="14">
        <v>204871444</v>
      </c>
      <c r="D44" s="19">
        <v>1334.2808661223187</v>
      </c>
      <c r="E44" s="19">
        <f t="shared" si="0"/>
        <v>153544.46668743479</v>
      </c>
      <c r="O44" s="25" t="s">
        <v>46</v>
      </c>
      <c r="P44" s="25">
        <v>1.0396924387540975E-2</v>
      </c>
      <c r="Q44" s="25"/>
      <c r="S44" s="25" t="s">
        <v>46</v>
      </c>
      <c r="T44" s="25">
        <v>2.9607811719983634E-4</v>
      </c>
      <c r="U44" s="25"/>
      <c r="W44" s="25" t="s">
        <v>46</v>
      </c>
      <c r="X44" s="25">
        <v>8.7010496508232935E-3</v>
      </c>
      <c r="Y44" s="25"/>
    </row>
    <row r="45" spans="1:25" ht="17.25" thickBot="1" x14ac:dyDescent="0.35">
      <c r="B45" s="1" t="s">
        <v>94</v>
      </c>
      <c r="C45" s="14">
        <v>145022447</v>
      </c>
      <c r="D45" s="19">
        <v>1415.4979623210686</v>
      </c>
      <c r="E45" s="19">
        <f t="shared" si="0"/>
        <v>102453.30679402663</v>
      </c>
      <c r="O45" s="22" t="s">
        <v>47</v>
      </c>
      <c r="P45" s="22">
        <v>2.07961384472768</v>
      </c>
      <c r="Q45" s="22"/>
      <c r="S45" s="22" t="s">
        <v>47</v>
      </c>
      <c r="T45" s="22">
        <v>2.1314495455597742</v>
      </c>
      <c r="U45" s="22"/>
      <c r="W45" s="22" t="s">
        <v>47</v>
      </c>
      <c r="X45" s="22">
        <v>2.0930240544083096</v>
      </c>
      <c r="Y45" s="22"/>
    </row>
    <row r="46" spans="1:25" x14ac:dyDescent="0.3">
      <c r="B46" s="1" t="s">
        <v>95</v>
      </c>
      <c r="C46" s="14">
        <v>24307602</v>
      </c>
      <c r="D46" s="19">
        <v>1264.6662122376761</v>
      </c>
      <c r="E46" s="19">
        <f t="shared" si="0"/>
        <v>19220.567264931193</v>
      </c>
    </row>
    <row r="47" spans="1:25" ht="17.25" thickBot="1" x14ac:dyDescent="0.35">
      <c r="A47" s="5"/>
      <c r="B47" s="5" t="s">
        <v>96</v>
      </c>
      <c r="C47" s="18">
        <v>216976823</v>
      </c>
      <c r="D47" s="21">
        <v>1032.6173659555336</v>
      </c>
      <c r="E47" s="21">
        <f t="shared" si="0"/>
        <v>210123.15902630618</v>
      </c>
    </row>
    <row r="48" spans="1:25" x14ac:dyDescent="0.3">
      <c r="C48" s="14"/>
      <c r="D48" s="13"/>
      <c r="E48" s="13"/>
    </row>
    <row r="49" spans="3:5" x14ac:dyDescent="0.3">
      <c r="C49" s="14"/>
      <c r="D49" s="13"/>
      <c r="E49" s="13"/>
    </row>
    <row r="50" spans="3:5" x14ac:dyDescent="0.3">
      <c r="C50" s="16"/>
      <c r="D50" s="13"/>
      <c r="E50" s="13"/>
    </row>
    <row r="101" spans="3:3" x14ac:dyDescent="0.3">
      <c r="C101" s="1" t="s">
        <v>97</v>
      </c>
    </row>
  </sheetData>
  <mergeCells count="18">
    <mergeCell ref="G22:M22"/>
    <mergeCell ref="W21:Y21"/>
    <mergeCell ref="A1:D1"/>
    <mergeCell ref="G1:Y1"/>
    <mergeCell ref="G2:Y2"/>
    <mergeCell ref="G3:I3"/>
    <mergeCell ref="G21:M21"/>
    <mergeCell ref="K8:M8"/>
    <mergeCell ref="N8:P8"/>
    <mergeCell ref="Q8:S8"/>
    <mergeCell ref="O21:Q21"/>
    <mergeCell ref="S21:U21"/>
    <mergeCell ref="O33:Q33"/>
    <mergeCell ref="O22:Q22"/>
    <mergeCell ref="W22:Y22"/>
    <mergeCell ref="S22:U22"/>
    <mergeCell ref="S33:U33"/>
    <mergeCell ref="W33:Y3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Ahn Hyunjun</dc:creator>
  <cp:lastModifiedBy>Hyunjun Ahn</cp:lastModifiedBy>
  <dcterms:created xsi:type="dcterms:W3CDTF">2024-05-14T07:04:55Z</dcterms:created>
  <dcterms:modified xsi:type="dcterms:W3CDTF">2025-01-02T10:45:38Z</dcterms:modified>
</cp:coreProperties>
</file>